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780"/>
  </bookViews>
  <sheets>
    <sheet name="CARGUE DSCARGUE-1" sheetId="1" r:id="rId1"/>
  </sheets>
  <calcPr calcId="125725"/>
</workbook>
</file>

<file path=xl/calcChain.xml><?xml version="1.0" encoding="utf-8"?>
<calcChain xmlns="http://schemas.openxmlformats.org/spreadsheetml/2006/main">
  <c r="Y5" i="1"/>
  <c r="AM7"/>
  <c r="AK7"/>
  <c r="AL7" s="1"/>
  <c r="Y7"/>
  <c r="AM8"/>
  <c r="AK8"/>
  <c r="AL8" s="1"/>
  <c r="Z8"/>
  <c r="U8"/>
  <c r="U7"/>
  <c r="AH6"/>
  <c r="AF6"/>
  <c r="AE6"/>
  <c r="V6"/>
  <c r="X6" s="1"/>
  <c r="U6"/>
  <c r="J4"/>
  <c r="J5"/>
  <c r="J6"/>
  <c r="J7"/>
  <c r="J8"/>
  <c r="AJ6" l="1"/>
  <c r="AK6" s="1"/>
  <c r="AL6" s="1"/>
  <c r="Y6"/>
  <c r="AM6"/>
  <c r="AN6" s="1"/>
</calcChain>
</file>

<file path=xl/sharedStrings.xml><?xml version="1.0" encoding="utf-8"?>
<sst xmlns="http://schemas.openxmlformats.org/spreadsheetml/2006/main" count="76" uniqueCount="50">
  <si>
    <t>T</t>
  </si>
  <si>
    <t>PROVEEDORES</t>
  </si>
  <si>
    <t>ALMACENAMIENTO</t>
  </si>
  <si>
    <t>DISTRIBUCION</t>
  </si>
  <si>
    <t>CLIENTE</t>
  </si>
  <si>
    <t>PRODUCTO</t>
  </si>
  <si>
    <t>CANTIDAD</t>
  </si>
  <si>
    <t>AZUCAR</t>
  </si>
  <si>
    <t>ANILINA</t>
  </si>
  <si>
    <t>ENVASES</t>
  </si>
  <si>
    <t>CANASTAS</t>
  </si>
  <si>
    <t>TAPAS</t>
  </si>
  <si>
    <t>TONELADAS</t>
  </si>
  <si>
    <t>UNIDADES</t>
  </si>
  <si>
    <t>BULTOS</t>
  </si>
  <si>
    <t>BULTO KG</t>
  </si>
  <si>
    <t>TARRO KG</t>
  </si>
  <si>
    <t>GR</t>
  </si>
  <si>
    <t>KG</t>
  </si>
  <si>
    <t>TARROS</t>
  </si>
  <si>
    <t>ALTO CM</t>
  </si>
  <si>
    <t>ANCHO CM</t>
  </si>
  <si>
    <t>LARGO</t>
  </si>
  <si>
    <t>BULTOS X 5000 UND C/U</t>
  </si>
  <si>
    <t>UNIDADES X 32 BOTELLAS C/U</t>
  </si>
  <si>
    <t>ESTIBA</t>
  </si>
  <si>
    <t>NIVELES X ESTIBA</t>
  </si>
  <si>
    <t>CANTIDAD X ESTIBA</t>
  </si>
  <si>
    <t>ESTIBAS A UTILIZAR</t>
  </si>
  <si>
    <t>CANTIDAD POR NIVEL</t>
  </si>
  <si>
    <t>ALTURA ESTIBA</t>
  </si>
  <si>
    <t>ESTIBAS POR TRACTOMULA</t>
  </si>
  <si>
    <t>ESTIBAS X NIVEL MULA</t>
  </si>
  <si>
    <t>ESTIBAS X ANCHO</t>
  </si>
  <si>
    <t>ESTIBAS X LARGO</t>
  </si>
  <si>
    <t>NIVELES X MULA</t>
  </si>
  <si>
    <t>PESO ESTIBA</t>
  </si>
  <si>
    <t>PESO PRODUCTO</t>
  </si>
  <si>
    <t>PESO TOTAL ESTIBADO</t>
  </si>
  <si>
    <t>PESO TOTAL MULA</t>
  </si>
  <si>
    <t>TOTAL MULAS A UTILIZAR</t>
  </si>
  <si>
    <t>TOTAL UNIDADES X MULA</t>
  </si>
  <si>
    <t>ANCHO CONTENEDOR</t>
  </si>
  <si>
    <t>LARGO CONTENEDOR</t>
  </si>
  <si>
    <t>ALTO CONTENEDOR</t>
  </si>
  <si>
    <t>0,042 M3</t>
  </si>
  <si>
    <t>0,012 M3</t>
  </si>
  <si>
    <t>0,0576 M3</t>
  </si>
  <si>
    <t>0,0264 M3</t>
  </si>
  <si>
    <t>0,04375 M3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</si>
</sst>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NumberFormat="1" applyFont="1"/>
    <xf numFmtId="0" fontId="0" fillId="0" borderId="0" xfId="0" applyAlignment="1">
      <alignment wrapText="1"/>
    </xf>
    <xf numFmtId="1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</xdr:row>
      <xdr:rowOff>0</xdr:rowOff>
    </xdr:from>
    <xdr:to>
      <xdr:col>5</xdr:col>
      <xdr:colOff>123825</xdr:colOff>
      <xdr:row>31</xdr:row>
      <xdr:rowOff>114300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2150" y="4762500"/>
          <a:ext cx="1600200" cy="1828800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5</xdr:col>
      <xdr:colOff>904875</xdr:colOff>
      <xdr:row>23</xdr:row>
      <xdr:rowOff>76200</xdr:rowOff>
    </xdr:from>
    <xdr:to>
      <xdr:col>7</xdr:col>
      <xdr:colOff>419100</xdr:colOff>
      <xdr:row>29</xdr:row>
      <xdr:rowOff>66675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43400" y="5029200"/>
          <a:ext cx="1076325" cy="11334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N19"/>
  <sheetViews>
    <sheetView tabSelected="1" workbookViewId="0">
      <selection activeCell="X13" sqref="X13:X15"/>
    </sheetView>
  </sheetViews>
  <sheetFormatPr baseColWidth="10" defaultRowHeight="15"/>
  <cols>
    <col min="2" max="2" width="13.85546875" bestFit="1" customWidth="1"/>
    <col min="3" max="3" width="4.140625" customWidth="1"/>
    <col min="4" max="4" width="18.28515625" bestFit="1" customWidth="1"/>
    <col min="5" max="5" width="3.85546875" customWidth="1"/>
    <col min="6" max="6" width="13.85546875" bestFit="1" customWidth="1"/>
    <col min="7" max="7" width="9.5703125" bestFit="1" customWidth="1"/>
    <col min="8" max="8" width="13.5703125" bestFit="1" customWidth="1"/>
    <col min="9" max="9" width="4" customWidth="1"/>
    <col min="10" max="12" width="8" bestFit="1" customWidth="1"/>
    <col min="13" max="13" width="8.85546875" bestFit="1" customWidth="1"/>
    <col min="14" max="14" width="3" bestFit="1" customWidth="1"/>
    <col min="16" max="16" width="4" bestFit="1" customWidth="1"/>
    <col min="17" max="17" width="7" bestFit="1" customWidth="1"/>
    <col min="18" max="18" width="4" bestFit="1" customWidth="1"/>
  </cols>
  <sheetData>
    <row r="2" spans="1:40">
      <c r="A2" t="s">
        <v>5</v>
      </c>
      <c r="B2" t="s">
        <v>6</v>
      </c>
    </row>
    <row r="3" spans="1:40" s="3" customFormat="1" ht="60">
      <c r="V3" s="3" t="s">
        <v>29</v>
      </c>
      <c r="W3" s="3" t="s">
        <v>26</v>
      </c>
      <c r="X3" s="3" t="s">
        <v>27</v>
      </c>
      <c r="Y3" s="3" t="s">
        <v>28</v>
      </c>
      <c r="Z3" s="3" t="s">
        <v>30</v>
      </c>
      <c r="AA3" s="3" t="s">
        <v>42</v>
      </c>
      <c r="AB3" s="3" t="s">
        <v>44</v>
      </c>
      <c r="AC3" s="3" t="s">
        <v>43</v>
      </c>
      <c r="AD3" s="3" t="s">
        <v>33</v>
      </c>
      <c r="AE3" s="3" t="s">
        <v>34</v>
      </c>
      <c r="AF3" s="3" t="s">
        <v>32</v>
      </c>
      <c r="AG3" s="3" t="s">
        <v>35</v>
      </c>
      <c r="AH3" s="3" t="s">
        <v>31</v>
      </c>
      <c r="AI3" s="3" t="s">
        <v>36</v>
      </c>
      <c r="AJ3" s="3" t="s">
        <v>37</v>
      </c>
      <c r="AK3" s="3" t="s">
        <v>38</v>
      </c>
      <c r="AL3" s="3" t="s">
        <v>39</v>
      </c>
      <c r="AM3" s="3" t="s">
        <v>41</v>
      </c>
      <c r="AN3" s="3" t="s">
        <v>40</v>
      </c>
    </row>
    <row r="4" spans="1:40">
      <c r="A4" t="s">
        <v>7</v>
      </c>
      <c r="B4" s="2">
        <v>100</v>
      </c>
      <c r="C4" t="s">
        <v>12</v>
      </c>
      <c r="G4" t="s">
        <v>15</v>
      </c>
      <c r="H4">
        <v>50</v>
      </c>
      <c r="J4">
        <f>+B4/H4*1000</f>
        <v>2000</v>
      </c>
      <c r="K4" t="s">
        <v>14</v>
      </c>
      <c r="M4" t="s">
        <v>20</v>
      </c>
      <c r="N4">
        <v>60</v>
      </c>
      <c r="O4" t="s">
        <v>21</v>
      </c>
      <c r="P4">
        <v>35</v>
      </c>
      <c r="Q4" t="s">
        <v>22</v>
      </c>
      <c r="R4">
        <v>20</v>
      </c>
      <c r="S4" t="s">
        <v>45</v>
      </c>
      <c r="V4">
        <v>4</v>
      </c>
      <c r="W4">
        <v>5</v>
      </c>
      <c r="X4">
        <v>20</v>
      </c>
      <c r="Y4">
        <v>100</v>
      </c>
      <c r="Z4">
        <v>1.1499999999999999</v>
      </c>
      <c r="AA4">
        <v>230</v>
      </c>
      <c r="AB4">
        <v>240</v>
      </c>
      <c r="AC4">
        <v>1200</v>
      </c>
      <c r="AD4">
        <v>2</v>
      </c>
      <c r="AE4">
        <v>10</v>
      </c>
      <c r="AF4">
        <v>20</v>
      </c>
      <c r="AG4">
        <v>1</v>
      </c>
      <c r="AH4">
        <v>20</v>
      </c>
      <c r="AI4">
        <v>12</v>
      </c>
      <c r="AJ4">
        <v>1000</v>
      </c>
      <c r="AK4">
        <v>1012</v>
      </c>
      <c r="AL4">
        <v>20240</v>
      </c>
      <c r="AM4">
        <v>400</v>
      </c>
      <c r="AN4">
        <v>5</v>
      </c>
    </row>
    <row r="5" spans="1:40">
      <c r="A5" t="s">
        <v>8</v>
      </c>
      <c r="B5" s="2">
        <v>40</v>
      </c>
      <c r="C5" t="s">
        <v>12</v>
      </c>
      <c r="G5" t="s">
        <v>16</v>
      </c>
      <c r="H5">
        <v>25</v>
      </c>
      <c r="J5">
        <f>+B5/H5*1000</f>
        <v>1600</v>
      </c>
      <c r="K5" t="s">
        <v>19</v>
      </c>
      <c r="M5" t="s">
        <v>20</v>
      </c>
      <c r="N5">
        <v>40</v>
      </c>
      <c r="O5" t="s">
        <v>21</v>
      </c>
      <c r="P5">
        <v>20</v>
      </c>
      <c r="Q5" t="s">
        <v>22</v>
      </c>
      <c r="R5">
        <v>15</v>
      </c>
      <c r="S5" t="s">
        <v>46</v>
      </c>
      <c r="V5">
        <v>40</v>
      </c>
      <c r="W5">
        <v>1</v>
      </c>
      <c r="X5">
        <v>40</v>
      </c>
      <c r="Y5" s="6">
        <f>+B5</f>
        <v>40</v>
      </c>
      <c r="Z5">
        <v>55</v>
      </c>
      <c r="AA5">
        <v>230</v>
      </c>
      <c r="AB5">
        <v>240</v>
      </c>
      <c r="AC5">
        <v>1200</v>
      </c>
      <c r="AD5">
        <v>2</v>
      </c>
      <c r="AE5">
        <v>10</v>
      </c>
      <c r="AF5">
        <v>20</v>
      </c>
      <c r="AG5">
        <v>1</v>
      </c>
      <c r="AH5">
        <v>20</v>
      </c>
      <c r="AI5">
        <v>12</v>
      </c>
      <c r="AJ5">
        <v>1000</v>
      </c>
      <c r="AK5">
        <v>1012</v>
      </c>
      <c r="AL5">
        <v>20240</v>
      </c>
      <c r="AM5">
        <v>800</v>
      </c>
      <c r="AN5">
        <v>2</v>
      </c>
    </row>
    <row r="6" spans="1:40">
      <c r="A6" t="s">
        <v>9</v>
      </c>
      <c r="B6" s="2">
        <v>5000000</v>
      </c>
      <c r="C6" t="s">
        <v>13</v>
      </c>
      <c r="G6" t="s">
        <v>17</v>
      </c>
      <c r="H6">
        <v>200</v>
      </c>
      <c r="J6">
        <f>+H6*B6/1000</f>
        <v>1000000</v>
      </c>
      <c r="K6" t="s">
        <v>18</v>
      </c>
      <c r="M6" t="s">
        <v>20</v>
      </c>
      <c r="N6">
        <v>16</v>
      </c>
      <c r="O6" t="s">
        <v>21</v>
      </c>
      <c r="P6">
        <v>6</v>
      </c>
      <c r="Q6" t="s">
        <v>22</v>
      </c>
      <c r="R6">
        <v>6</v>
      </c>
      <c r="S6" t="s">
        <v>47</v>
      </c>
      <c r="T6">
        <v>16</v>
      </c>
      <c r="U6">
        <f>+R10/R6</f>
        <v>20</v>
      </c>
      <c r="V6">
        <f>+U6*T6</f>
        <v>320</v>
      </c>
      <c r="W6">
        <v>5</v>
      </c>
      <c r="X6">
        <f>+W6*V6</f>
        <v>1600</v>
      </c>
      <c r="Y6">
        <f>+B6/X6</f>
        <v>3125</v>
      </c>
      <c r="Z6">
        <v>100</v>
      </c>
      <c r="AA6">
        <v>230</v>
      </c>
      <c r="AB6">
        <v>240</v>
      </c>
      <c r="AC6">
        <v>1200</v>
      </c>
      <c r="AD6" s="4">
        <v>2</v>
      </c>
      <c r="AE6">
        <f>+AC6/R10</f>
        <v>10</v>
      </c>
      <c r="AF6">
        <f>+AE6*AD6</f>
        <v>20</v>
      </c>
      <c r="AG6">
        <v>2</v>
      </c>
      <c r="AH6">
        <f>+AG6*AF6</f>
        <v>40</v>
      </c>
      <c r="AI6">
        <v>12</v>
      </c>
      <c r="AJ6">
        <f>+X6*H6/1000</f>
        <v>320</v>
      </c>
      <c r="AK6">
        <f>+AJ6+AI6</f>
        <v>332</v>
      </c>
      <c r="AL6">
        <f>+AK6*AH6</f>
        <v>13280</v>
      </c>
      <c r="AM6">
        <f>+AH6*X6</f>
        <v>64000</v>
      </c>
      <c r="AN6">
        <f>+B6/AM6</f>
        <v>78.125</v>
      </c>
    </row>
    <row r="7" spans="1:40">
      <c r="A7" t="s">
        <v>10</v>
      </c>
      <c r="B7" s="2">
        <v>166666</v>
      </c>
      <c r="C7" t="s">
        <v>24</v>
      </c>
      <c r="G7" t="s">
        <v>18</v>
      </c>
      <c r="H7">
        <v>1</v>
      </c>
      <c r="J7">
        <f>+H7*B7</f>
        <v>166666</v>
      </c>
      <c r="K7" t="s">
        <v>18</v>
      </c>
      <c r="M7" t="s">
        <v>20</v>
      </c>
      <c r="N7">
        <v>20</v>
      </c>
      <c r="O7" t="s">
        <v>21</v>
      </c>
      <c r="P7">
        <v>40</v>
      </c>
      <c r="Q7" t="s">
        <v>22</v>
      </c>
      <c r="R7">
        <v>33</v>
      </c>
      <c r="S7" t="s">
        <v>48</v>
      </c>
      <c r="T7">
        <v>6</v>
      </c>
      <c r="U7">
        <f>+R10/R6</f>
        <v>20</v>
      </c>
      <c r="V7">
        <v>5</v>
      </c>
      <c r="W7">
        <v>10</v>
      </c>
      <c r="X7">
        <v>50</v>
      </c>
      <c r="Y7" s="4">
        <f>J7/X7</f>
        <v>3333.32</v>
      </c>
      <c r="Z7">
        <v>215</v>
      </c>
      <c r="AA7">
        <v>230</v>
      </c>
      <c r="AB7">
        <v>240</v>
      </c>
      <c r="AC7">
        <v>1200</v>
      </c>
      <c r="AD7">
        <v>2</v>
      </c>
      <c r="AE7">
        <v>10</v>
      </c>
      <c r="AF7">
        <v>20</v>
      </c>
      <c r="AG7">
        <v>1</v>
      </c>
      <c r="AH7">
        <v>20</v>
      </c>
      <c r="AI7">
        <v>12</v>
      </c>
      <c r="AJ7">
        <v>50</v>
      </c>
      <c r="AK7">
        <f>+AJ7+AI7</f>
        <v>62</v>
      </c>
      <c r="AL7">
        <f>+AK7*AH7</f>
        <v>1240</v>
      </c>
      <c r="AM7">
        <f>+AH7*X7</f>
        <v>1000</v>
      </c>
      <c r="AN7" s="5">
        <v>117</v>
      </c>
    </row>
    <row r="8" spans="1:40">
      <c r="A8" t="s">
        <v>11</v>
      </c>
      <c r="B8" s="2">
        <v>1000</v>
      </c>
      <c r="C8" t="s">
        <v>23</v>
      </c>
      <c r="G8" t="s">
        <v>18</v>
      </c>
      <c r="H8">
        <v>40</v>
      </c>
      <c r="J8">
        <f>+H8*B8</f>
        <v>40000</v>
      </c>
      <c r="K8" t="s">
        <v>18</v>
      </c>
      <c r="M8" t="s">
        <v>20</v>
      </c>
      <c r="N8">
        <v>35</v>
      </c>
      <c r="O8" t="s">
        <v>21</v>
      </c>
      <c r="P8">
        <v>25</v>
      </c>
      <c r="Q8" t="s">
        <v>22</v>
      </c>
      <c r="R8">
        <v>5</v>
      </c>
      <c r="S8" t="s">
        <v>49</v>
      </c>
      <c r="U8">
        <f>+R10/R6</f>
        <v>20</v>
      </c>
      <c r="V8">
        <v>12</v>
      </c>
      <c r="W8">
        <v>2</v>
      </c>
      <c r="X8">
        <v>24</v>
      </c>
      <c r="Y8">
        <v>42</v>
      </c>
      <c r="Z8">
        <f>+W8*N8+20</f>
        <v>90</v>
      </c>
      <c r="AA8">
        <v>230</v>
      </c>
      <c r="AB8">
        <v>240</v>
      </c>
      <c r="AC8">
        <v>1200</v>
      </c>
      <c r="AD8">
        <v>2</v>
      </c>
      <c r="AE8">
        <v>10</v>
      </c>
      <c r="AF8">
        <v>20</v>
      </c>
      <c r="AG8">
        <v>2</v>
      </c>
      <c r="AH8">
        <v>40</v>
      </c>
      <c r="AI8">
        <v>12</v>
      </c>
      <c r="AJ8">
        <v>960</v>
      </c>
      <c r="AK8">
        <f>+AJ8+AI8</f>
        <v>972</v>
      </c>
      <c r="AL8">
        <f>+AK8*AH8</f>
        <v>38880</v>
      </c>
      <c r="AM8">
        <f>+AH8*X8</f>
        <v>960</v>
      </c>
      <c r="AN8" s="4">
        <v>2</v>
      </c>
    </row>
    <row r="10" spans="1:40">
      <c r="A10" t="s">
        <v>25</v>
      </c>
      <c r="M10" t="s">
        <v>20</v>
      </c>
      <c r="N10">
        <v>15</v>
      </c>
      <c r="O10" t="s">
        <v>21</v>
      </c>
      <c r="P10">
        <v>100</v>
      </c>
      <c r="Q10" t="s">
        <v>22</v>
      </c>
      <c r="R10">
        <v>120</v>
      </c>
    </row>
    <row r="14" spans="1:40">
      <c r="A14" s="1" t="s">
        <v>0</v>
      </c>
      <c r="B14" s="1" t="s">
        <v>1</v>
      </c>
      <c r="C14" s="1" t="s">
        <v>0</v>
      </c>
      <c r="D14" s="1" t="s">
        <v>2</v>
      </c>
      <c r="E14" s="1" t="s">
        <v>0</v>
      </c>
      <c r="F14" s="1" t="s">
        <v>1</v>
      </c>
      <c r="G14" s="1" t="s">
        <v>0</v>
      </c>
      <c r="H14" s="1" t="s">
        <v>3</v>
      </c>
      <c r="I14" s="1" t="s">
        <v>0</v>
      </c>
      <c r="J14" s="1" t="s">
        <v>4</v>
      </c>
    </row>
    <row r="19" spans="4:6">
      <c r="D19" s="7" t="s">
        <v>7</v>
      </c>
      <c r="E19" s="7"/>
      <c r="F19" s="7"/>
    </row>
  </sheetData>
  <mergeCells count="1">
    <mergeCell ref="D19:F19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CARGUE DSCARGUE-1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2011-08-24T00:32:29Z</dcterms:created>
  <dcterms:modified xsi:type="dcterms:W3CDTF">2011-09-07T00:06:49Z</dcterms:modified>
</cp:coreProperties>
</file>